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/>
  </bookViews>
  <sheets>
    <sheet name="Простой" sheetId="7" r:id="rId1"/>
    <sheet name="Пары" sheetId="6" r:id="rId2"/>
  </sheets>
  <definedNames>
    <definedName name="Пары">#REF!</definedName>
  </definedNames>
  <calcPr calcId="125725"/>
</workbook>
</file>

<file path=xl/calcChain.xml><?xml version="1.0" encoding="utf-8"?>
<calcChain xmlns="http://schemas.openxmlformats.org/spreadsheetml/2006/main">
  <c r="D20" i="7"/>
  <c r="F22"/>
  <c r="F23"/>
  <c r="K23"/>
  <c r="F21"/>
  <c r="J18"/>
  <c r="E18"/>
  <c r="D5"/>
  <c r="K8" s="1"/>
  <c r="H23" s="1"/>
  <c r="I7"/>
  <c r="H13" l="1"/>
  <c r="D13" l="1"/>
  <c r="G18"/>
  <c r="H22"/>
  <c r="H8"/>
  <c r="K21" s="1"/>
  <c r="D8"/>
  <c r="E19" s="1"/>
  <c r="K7" l="1"/>
  <c r="K22" s="1"/>
  <c r="H20"/>
</calcChain>
</file>

<file path=xl/comments1.xml><?xml version="1.0" encoding="utf-8"?>
<comments xmlns="http://schemas.openxmlformats.org/spreadsheetml/2006/main">
  <authors>
    <author>Саша</author>
  </authors>
  <commentList>
    <comment ref="B3" authorId="0">
      <text>
        <r>
          <rPr>
            <sz val="9"/>
            <color indexed="81"/>
            <rFont val="Tahoma"/>
            <family val="2"/>
            <charset val="204"/>
          </rPr>
          <t xml:space="preserve">Введите сумму на вашем торговом счету
</t>
        </r>
      </text>
    </comment>
    <comment ref="D3" authorId="0">
      <text>
        <r>
          <rPr>
            <sz val="9"/>
            <color indexed="81"/>
            <rFont val="Tahoma"/>
            <family val="2"/>
            <charset val="204"/>
          </rPr>
          <t>Введите название валютной пары</t>
        </r>
      </text>
    </comment>
    <comment ref="G3" authorId="0">
      <text>
        <r>
          <rPr>
            <sz val="9"/>
            <color indexed="81"/>
            <rFont val="Tahoma"/>
            <family val="2"/>
            <charset val="204"/>
          </rPr>
          <t xml:space="preserve">Введите размер Stop Loss в старых пунктах
</t>
        </r>
      </text>
    </comment>
    <comment ref="J3" authorId="0">
      <text>
        <r>
          <rPr>
            <sz val="9"/>
            <color indexed="81"/>
            <rFont val="Tahoma"/>
            <family val="2"/>
            <charset val="204"/>
          </rPr>
          <t xml:space="preserve">Введите размер Take Profit в старых пунктах
</t>
        </r>
      </text>
    </comment>
    <comment ref="B6" authorId="0">
      <text>
        <r>
          <rPr>
            <sz val="9"/>
            <color indexed="81"/>
            <rFont val="Tahoma"/>
            <family val="2"/>
            <charset val="204"/>
          </rPr>
          <t>Введите процент риска на одну сделку (рекомендуемый 1-2%)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Ввведите сумму, которую хотите заработать в сделке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Введите сумму, которой вы готовы рискнуть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<sst xmlns="http://schemas.openxmlformats.org/spreadsheetml/2006/main" count="119" uniqueCount="95">
  <si>
    <t>USDCAD</t>
  </si>
  <si>
    <t>EURJPY</t>
  </si>
  <si>
    <t>GBPJPY</t>
  </si>
  <si>
    <t>EURUSD</t>
  </si>
  <si>
    <t>AUDUSD</t>
  </si>
  <si>
    <t>USDJPY</t>
  </si>
  <si>
    <t>GBPUSD</t>
  </si>
  <si>
    <t>NZDUSD</t>
  </si>
  <si>
    <t>EURAUD</t>
  </si>
  <si>
    <t>AUDCAD</t>
  </si>
  <si>
    <t>AUDNZD</t>
  </si>
  <si>
    <t>EURGBP</t>
  </si>
  <si>
    <t>USDCHF</t>
  </si>
  <si>
    <t>EURCAD</t>
  </si>
  <si>
    <t>USDNOK</t>
  </si>
  <si>
    <t>Депозит</t>
  </si>
  <si>
    <t>Риск на сделку</t>
  </si>
  <si>
    <t>Хочу заработать</t>
  </si>
  <si>
    <t>Пара</t>
  </si>
  <si>
    <t>Stop Loss</t>
  </si>
  <si>
    <t>Рекомендуемый лот</t>
  </si>
  <si>
    <t>Вы рискуете</t>
  </si>
  <si>
    <t>Что бы заработать</t>
  </si>
  <si>
    <t>Take</t>
  </si>
  <si>
    <t>Profit</t>
  </si>
  <si>
    <t>Стоимость 1 пункта</t>
  </si>
  <si>
    <t>AUDCHF</t>
  </si>
  <si>
    <t>AUDJPY</t>
  </si>
  <si>
    <t>CADCHF</t>
  </si>
  <si>
    <t>CADJPY</t>
  </si>
  <si>
    <t>CHFJPY</t>
  </si>
  <si>
    <t>EURCHF</t>
  </si>
  <si>
    <t>EURDKK</t>
  </si>
  <si>
    <t>EURNOK</t>
  </si>
  <si>
    <t>EURNZD</t>
  </si>
  <si>
    <t>EURRUB</t>
  </si>
  <si>
    <t>EURSEK</t>
  </si>
  <si>
    <t>EURSGD</t>
  </si>
  <si>
    <t>EURTRY</t>
  </si>
  <si>
    <t>GBPAUD</t>
  </si>
  <si>
    <t>GBPCAD</t>
  </si>
  <si>
    <t>GBPCHF</t>
  </si>
  <si>
    <t>GBPNZD</t>
  </si>
  <si>
    <t>GBPSGD</t>
  </si>
  <si>
    <t>NZDCAD</t>
  </si>
  <si>
    <t>NZDCHF</t>
  </si>
  <si>
    <t>NZDJPY</t>
  </si>
  <si>
    <t>NZDSGD</t>
  </si>
  <si>
    <t>USDCNH</t>
  </si>
  <si>
    <t>USDDKK</t>
  </si>
  <si>
    <t>USDMXN</t>
  </si>
  <si>
    <t>USDPLN</t>
  </si>
  <si>
    <t>USDRUB</t>
  </si>
  <si>
    <t>USDSGD</t>
  </si>
  <si>
    <t>USDTRY</t>
  </si>
  <si>
    <t>USDZAR</t>
  </si>
  <si>
    <t>XAGUSD</t>
  </si>
  <si>
    <t>XAUUSD</t>
  </si>
  <si>
    <t>старых пунктов</t>
  </si>
  <si>
    <t>Могу рискнуть</t>
  </si>
  <si>
    <t>Вводятся в ручную</t>
  </si>
  <si>
    <t>баланс вашего счета в доларах</t>
  </si>
  <si>
    <t>какой частью депозиты Вы готовы рискнуть</t>
  </si>
  <si>
    <t>сумма, которую желаете заработать в сделке</t>
  </si>
  <si>
    <t>сумма, которую Вы пожете проиграть в сделке</t>
  </si>
  <si>
    <t>торгуемый инструмент</t>
  </si>
  <si>
    <t>размер стоп ордера вашей позиции</t>
  </si>
  <si>
    <t>Расчитывается автоматически</t>
  </si>
  <si>
    <t>сумму, которую вы можете потерять, если сработает SL</t>
  </si>
  <si>
    <t>рекомендованый лот на основе риска на сделку и SL</t>
  </si>
  <si>
    <t>стоимость 1 старого пункта при рекомендованом лоте</t>
  </si>
  <si>
    <t>Рискованный SL</t>
  </si>
  <si>
    <t>Рискованый лот</t>
  </si>
  <si>
    <t>SL расчитаный по сумме "могу рискнуть" с рекомендуемым лотом</t>
  </si>
  <si>
    <t>Лот расчитанный по сумме "могу рискнуть" с обычным Stop Loss</t>
  </si>
  <si>
    <t>пунктов</t>
  </si>
  <si>
    <t>Открывая сделку по</t>
  </si>
  <si>
    <t>объемом</t>
  </si>
  <si>
    <t>и Stop Loss</t>
  </si>
  <si>
    <t>вы рискуете</t>
  </si>
  <si>
    <t>потерять</t>
  </si>
  <si>
    <t>Take Profit</t>
  </si>
  <si>
    <t>Если Вы</t>
  </si>
  <si>
    <t>хотите</t>
  </si>
  <si>
    <t>заработать</t>
  </si>
  <si>
    <t>в этой</t>
  </si>
  <si>
    <t>сделке,</t>
  </si>
  <si>
    <t xml:space="preserve">то Take </t>
  </si>
  <si>
    <t>рискнуть</t>
  </si>
  <si>
    <t>с лотом</t>
  </si>
  <si>
    <t>готовы</t>
  </si>
  <si>
    <t>будет</t>
  </si>
  <si>
    <t>С Take Profit</t>
  </si>
  <si>
    <t>прибыль</t>
  </si>
  <si>
    <t>лот(а)</t>
  </si>
</sst>
</file>

<file path=xl/styles.xml><?xml version="1.0" encoding="utf-8"?>
<styleSheet xmlns="http://schemas.openxmlformats.org/spreadsheetml/2006/main">
  <numFmts count="4">
    <numFmt numFmtId="164" formatCode="[$$-409]#,##0"/>
    <numFmt numFmtId="165" formatCode="[$$-409]#,##0.00"/>
    <numFmt numFmtId="166" formatCode=";;;"/>
    <numFmt numFmtId="167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2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6" fontId="0" fillId="0" borderId="0" xfId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" fontId="0" fillId="0" borderId="0" xfId="0" applyNumberFormat="1"/>
    <xf numFmtId="0" fontId="2" fillId="0" borderId="0" xfId="0" applyFont="1" applyAlignment="1">
      <alignment horizontal="center" vertical="center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6" fontId="6" fillId="0" borderId="0" xfId="1" applyFont="1" applyBorder="1" applyAlignment="1" applyProtection="1">
      <alignment vertical="center"/>
      <protection hidden="1"/>
    </xf>
    <xf numFmtId="166" fontId="0" fillId="0" borderId="0" xfId="1" applyFont="1" applyBorder="1" applyAlignment="1" applyProtection="1">
      <alignment horizontal="center" vertical="center"/>
      <protection hidden="1"/>
    </xf>
    <xf numFmtId="166" fontId="0" fillId="0" borderId="0" xfId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7" xfId="0" applyNumberFormat="1" applyFont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3" fillId="0" borderId="5" xfId="0" applyNumberFormat="1" applyFont="1" applyBorder="1" applyAlignment="1" applyProtection="1">
      <alignment horizontal="center" vertical="center"/>
      <protection hidden="1"/>
    </xf>
    <xf numFmtId="2" fontId="3" fillId="0" borderId="8" xfId="0" applyNumberFormat="1" applyFont="1" applyBorder="1" applyAlignment="1" applyProtection="1">
      <alignment horizontal="center" vertical="center"/>
      <protection hidden="1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165" fontId="3" fillId="0" borderId="2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165" fontId="6" fillId="0" borderId="2" xfId="0" applyNumberFormat="1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horizontal="center" vertical="center"/>
      <protection hidden="1"/>
    </xf>
    <xf numFmtId="165" fontId="6" fillId="0" borderId="6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67" fontId="0" fillId="0" borderId="0" xfId="0" applyNumberFormat="1" applyAlignment="1" applyProtection="1">
      <alignment horizontal="center" vertical="center"/>
      <protection locked="0"/>
    </xf>
  </cellXfs>
  <cellStyles count="2">
    <cellStyle name="Обычный" xfId="0" builtinId="0"/>
    <cellStyle name="Скрытая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B7" sqref="B7"/>
    </sheetView>
  </sheetViews>
  <sheetFormatPr defaultRowHeight="15"/>
  <cols>
    <col min="1" max="1" width="9.140625" style="1"/>
    <col min="2" max="2" width="16.7109375" style="1" customWidth="1"/>
    <col min="3" max="3" width="12.140625" style="1" customWidth="1"/>
    <col min="4" max="4" width="9.140625" style="1"/>
    <col min="5" max="5" width="11" style="1" customWidth="1"/>
    <col min="6" max="6" width="10.5703125" style="1" customWidth="1"/>
    <col min="7" max="7" width="7.5703125" style="1" customWidth="1"/>
    <col min="8" max="8" width="9.140625" style="1"/>
    <col min="9" max="9" width="10.85546875" style="1" customWidth="1"/>
    <col min="10" max="10" width="9.140625" style="1"/>
    <col min="11" max="11" width="10.42578125" style="1" customWidth="1"/>
    <col min="12" max="12" width="9.140625" style="1"/>
    <col min="13" max="13" width="9.140625" style="4"/>
    <col min="14" max="14" width="9.140625" style="1"/>
    <col min="15" max="15" width="11.42578125" style="1" customWidth="1"/>
    <col min="16" max="17" width="9.140625" style="1"/>
    <col min="18" max="18" width="44.42578125" style="1" customWidth="1"/>
    <col min="19" max="16384" width="9.140625" style="1"/>
  </cols>
  <sheetData>
    <row r="1" spans="1: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</row>
    <row r="2" spans="1:18" ht="16.5" thickBot="1">
      <c r="A2" s="5"/>
      <c r="B2" s="6" t="s">
        <v>15</v>
      </c>
      <c r="C2" s="5"/>
      <c r="D2" s="31" t="s">
        <v>18</v>
      </c>
      <c r="E2" s="31"/>
      <c r="F2" s="5"/>
      <c r="G2" s="31" t="s">
        <v>19</v>
      </c>
      <c r="H2" s="31"/>
      <c r="I2" s="5"/>
      <c r="J2" s="31" t="s">
        <v>81</v>
      </c>
      <c r="K2" s="31"/>
      <c r="L2" s="5"/>
      <c r="M2" s="10"/>
      <c r="N2" s="67" t="s">
        <v>60</v>
      </c>
      <c r="O2" s="67"/>
      <c r="P2" s="67"/>
      <c r="Q2" s="67"/>
      <c r="R2" s="67"/>
    </row>
    <row r="3" spans="1:18">
      <c r="A3" s="5"/>
      <c r="B3" s="9">
        <v>3000</v>
      </c>
      <c r="C3" s="5"/>
      <c r="D3" s="54" t="s">
        <v>1</v>
      </c>
      <c r="E3" s="55"/>
      <c r="F3" s="5"/>
      <c r="G3" s="58">
        <v>40</v>
      </c>
      <c r="H3" s="59"/>
      <c r="I3" s="5"/>
      <c r="J3" s="62">
        <v>80</v>
      </c>
      <c r="K3" s="63"/>
      <c r="L3" s="5"/>
      <c r="M3" s="10"/>
      <c r="N3" s="66" t="s">
        <v>15</v>
      </c>
      <c r="O3" s="66"/>
      <c r="P3" s="66" t="s">
        <v>61</v>
      </c>
      <c r="Q3" s="66"/>
      <c r="R3" s="66"/>
    </row>
    <row r="4" spans="1:18" ht="15.75" thickBot="1">
      <c r="A4" s="5"/>
      <c r="B4" s="5"/>
      <c r="C4" s="5"/>
      <c r="D4" s="56"/>
      <c r="E4" s="57"/>
      <c r="F4" s="5"/>
      <c r="G4" s="60"/>
      <c r="H4" s="61"/>
      <c r="I4" s="5"/>
      <c r="J4" s="64"/>
      <c r="K4" s="65"/>
      <c r="L4" s="5"/>
      <c r="M4" s="10"/>
      <c r="N4" s="66" t="s">
        <v>16</v>
      </c>
      <c r="O4" s="66"/>
      <c r="P4" s="66" t="s">
        <v>62</v>
      </c>
      <c r="Q4" s="66"/>
      <c r="R4" s="66"/>
    </row>
    <row r="5" spans="1:18">
      <c r="A5" s="5"/>
      <c r="B5" s="7" t="s">
        <v>16</v>
      </c>
      <c r="C5" s="5"/>
      <c r="D5" s="8">
        <f>VLOOKUP(D3,Пары!B3:C49,2,0)</f>
        <v>0.9</v>
      </c>
      <c r="E5" s="5"/>
      <c r="F5" s="5"/>
      <c r="G5" s="5"/>
      <c r="H5" s="5"/>
      <c r="I5" s="5"/>
      <c r="J5" s="5"/>
      <c r="K5" s="5"/>
      <c r="L5" s="5"/>
      <c r="M5" s="10"/>
      <c r="N5" s="66" t="s">
        <v>17</v>
      </c>
      <c r="O5" s="66"/>
      <c r="P5" s="66" t="s">
        <v>63</v>
      </c>
      <c r="Q5" s="66"/>
      <c r="R5" s="66"/>
    </row>
    <row r="6" spans="1:18">
      <c r="A6" s="5"/>
      <c r="B6" s="68">
        <v>5.0000000000000001E-3</v>
      </c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66" t="s">
        <v>59</v>
      </c>
      <c r="O6" s="66"/>
      <c r="P6" s="66" t="s">
        <v>64</v>
      </c>
      <c r="Q6" s="66"/>
      <c r="R6" s="66"/>
    </row>
    <row r="7" spans="1:18" ht="16.5" thickBot="1">
      <c r="A7" s="5"/>
      <c r="B7" s="5"/>
      <c r="C7" s="10"/>
      <c r="D7" s="33" t="s">
        <v>21</v>
      </c>
      <c r="E7" s="33"/>
      <c r="F7" s="10"/>
      <c r="G7" s="31" t="s">
        <v>22</v>
      </c>
      <c r="H7" s="31"/>
      <c r="I7" s="14">
        <f>B9</f>
        <v>90</v>
      </c>
      <c r="J7" s="10"/>
      <c r="K7" s="19">
        <f>B12/D13</f>
        <v>800</v>
      </c>
      <c r="L7" s="10"/>
      <c r="M7" s="10"/>
      <c r="N7" s="66" t="s">
        <v>18</v>
      </c>
      <c r="O7" s="66"/>
      <c r="P7" s="66" t="s">
        <v>65</v>
      </c>
      <c r="Q7" s="66"/>
      <c r="R7" s="66"/>
    </row>
    <row r="8" spans="1:18" ht="15" customHeight="1">
      <c r="A8" s="5"/>
      <c r="B8" s="7" t="s">
        <v>17</v>
      </c>
      <c r="C8" s="10"/>
      <c r="D8" s="46">
        <f>((H13*100)*(D5/10))*G3</f>
        <v>15</v>
      </c>
      <c r="E8" s="47"/>
      <c r="F8" s="10"/>
      <c r="G8" s="10" t="s">
        <v>23</v>
      </c>
      <c r="H8" s="50">
        <f>B9/((H13*100)*(D5/10))</f>
        <v>240</v>
      </c>
      <c r="I8" s="51"/>
      <c r="J8" s="10"/>
      <c r="K8" s="20">
        <f>B12/(G3*(D5/10))*0.01</f>
        <v>0.83333333333333348</v>
      </c>
      <c r="L8" s="10"/>
      <c r="M8" s="10"/>
      <c r="N8" s="66" t="s">
        <v>19</v>
      </c>
      <c r="O8" s="66"/>
      <c r="P8" s="66" t="s">
        <v>66</v>
      </c>
      <c r="Q8" s="66"/>
      <c r="R8" s="66"/>
    </row>
    <row r="9" spans="1:18" ht="15.75" customHeight="1" thickBot="1">
      <c r="A9" s="5"/>
      <c r="B9" s="9">
        <v>90</v>
      </c>
      <c r="C9" s="10"/>
      <c r="D9" s="48"/>
      <c r="E9" s="49"/>
      <c r="F9" s="10"/>
      <c r="G9" s="10" t="s">
        <v>24</v>
      </c>
      <c r="H9" s="52"/>
      <c r="I9" s="53"/>
      <c r="J9" s="10"/>
      <c r="K9" s="16"/>
      <c r="L9" s="10"/>
      <c r="M9" s="10"/>
    </row>
    <row r="10" spans="1:18" ht="15.75" thickBot="1">
      <c r="A10" s="5"/>
      <c r="B10" s="5"/>
      <c r="C10" s="10"/>
      <c r="D10" s="10"/>
      <c r="E10" s="10"/>
      <c r="F10" s="10"/>
      <c r="G10" s="10"/>
      <c r="H10" s="44" t="s">
        <v>58</v>
      </c>
      <c r="I10" s="45"/>
      <c r="J10" s="10"/>
      <c r="K10" s="15"/>
      <c r="L10" s="22"/>
      <c r="M10" s="12"/>
    </row>
    <row r="11" spans="1:18">
      <c r="A11" s="5"/>
      <c r="B11" s="11" t="s">
        <v>59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7" t="s">
        <v>67</v>
      </c>
      <c r="O11" s="67"/>
      <c r="P11" s="67"/>
      <c r="Q11" s="67"/>
      <c r="R11" s="67"/>
    </row>
    <row r="12" spans="1:18" ht="15.75" thickBot="1">
      <c r="A12" s="5"/>
      <c r="B12" s="21">
        <v>300</v>
      </c>
      <c r="C12" s="10"/>
      <c r="D12" s="31" t="s">
        <v>25</v>
      </c>
      <c r="E12" s="31"/>
      <c r="F12" s="10"/>
      <c r="G12" s="17"/>
      <c r="H12" s="33" t="s">
        <v>20</v>
      </c>
      <c r="I12" s="33"/>
      <c r="J12" s="33"/>
      <c r="K12" s="17"/>
      <c r="L12" s="10"/>
      <c r="M12" s="10"/>
      <c r="N12" s="66" t="s">
        <v>20</v>
      </c>
      <c r="O12" s="66"/>
      <c r="P12" s="66" t="s">
        <v>69</v>
      </c>
      <c r="Q12" s="66"/>
      <c r="R12" s="66"/>
    </row>
    <row r="13" spans="1:18" ht="15" customHeight="1">
      <c r="A13" s="5"/>
      <c r="B13" s="5"/>
      <c r="C13" s="10"/>
      <c r="D13" s="40">
        <f>(H13*100)*(D5/10)</f>
        <v>0.375</v>
      </c>
      <c r="E13" s="41"/>
      <c r="F13" s="10"/>
      <c r="G13" s="17"/>
      <c r="H13" s="34">
        <f>($B$3*$B$6)/(G3*(D5/10))*0.01</f>
        <v>4.1666666666666671E-2</v>
      </c>
      <c r="I13" s="35"/>
      <c r="J13" s="36"/>
      <c r="K13" s="17"/>
      <c r="L13" s="10"/>
      <c r="M13" s="10"/>
      <c r="N13" s="66" t="s">
        <v>21</v>
      </c>
      <c r="O13" s="66"/>
      <c r="P13" s="66" t="s">
        <v>68</v>
      </c>
      <c r="Q13" s="66"/>
      <c r="R13" s="66"/>
    </row>
    <row r="14" spans="1:18" ht="15.75" customHeight="1" thickBot="1">
      <c r="A14" s="5"/>
      <c r="B14" s="5"/>
      <c r="C14" s="10"/>
      <c r="D14" s="42"/>
      <c r="E14" s="43"/>
      <c r="F14" s="10"/>
      <c r="G14" s="23"/>
      <c r="H14" s="37"/>
      <c r="I14" s="38"/>
      <c r="J14" s="39"/>
      <c r="K14" s="18"/>
      <c r="L14" s="10"/>
      <c r="M14" s="10"/>
      <c r="N14" s="66" t="s">
        <v>25</v>
      </c>
      <c r="O14" s="66"/>
      <c r="P14" s="66" t="s">
        <v>70</v>
      </c>
      <c r="Q14" s="66"/>
      <c r="R14" s="66"/>
    </row>
    <row r="15" spans="1:18" ht="15" customHeight="1">
      <c r="A15" s="5"/>
      <c r="B15" s="5"/>
      <c r="C15" s="10"/>
      <c r="D15" s="10"/>
      <c r="E15" s="10"/>
      <c r="F15" s="10"/>
      <c r="G15" s="18"/>
      <c r="H15" s="18"/>
      <c r="I15" s="10"/>
      <c r="J15" s="18"/>
      <c r="K15" s="18"/>
      <c r="L15" s="10"/>
      <c r="M15" s="10"/>
      <c r="N15" s="66" t="s">
        <v>71</v>
      </c>
      <c r="O15" s="66"/>
      <c r="P15" s="66" t="s">
        <v>73</v>
      </c>
      <c r="Q15" s="66"/>
      <c r="R15" s="66"/>
    </row>
    <row r="16" spans="1:18">
      <c r="A16" s="5"/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6" t="s">
        <v>72</v>
      </c>
      <c r="O16" s="66"/>
      <c r="P16" s="66" t="s">
        <v>74</v>
      </c>
      <c r="Q16" s="66"/>
      <c r="R16" s="66"/>
    </row>
    <row r="17" spans="1:13">
      <c r="A17" s="5"/>
      <c r="B17" s="5"/>
      <c r="C17" s="10"/>
      <c r="D17" s="10"/>
      <c r="E17" s="10"/>
      <c r="F17" s="10"/>
      <c r="G17" s="31"/>
      <c r="H17" s="31"/>
      <c r="I17" s="23"/>
      <c r="J17" s="10"/>
      <c r="K17" s="10"/>
      <c r="L17" s="10"/>
      <c r="M17" s="10"/>
    </row>
    <row r="18" spans="1:13">
      <c r="C18" s="32" t="s">
        <v>76</v>
      </c>
      <c r="D18" s="32"/>
      <c r="E18" s="11" t="str">
        <f>D3</f>
        <v>EURJPY</v>
      </c>
      <c r="F18" s="7" t="s">
        <v>77</v>
      </c>
      <c r="G18" s="24">
        <f>H13</f>
        <v>4.1666666666666671E-2</v>
      </c>
      <c r="H18" s="7" t="s">
        <v>94</v>
      </c>
      <c r="I18" s="7" t="s">
        <v>78</v>
      </c>
      <c r="J18" s="25">
        <f>G3</f>
        <v>40</v>
      </c>
      <c r="K18" s="7" t="s">
        <v>75</v>
      </c>
      <c r="L18" s="10"/>
    </row>
    <row r="19" spans="1:13">
      <c r="C19" s="7" t="s">
        <v>79</v>
      </c>
      <c r="D19" s="7" t="s">
        <v>80</v>
      </c>
      <c r="E19" s="26">
        <f>D8</f>
        <v>15</v>
      </c>
      <c r="F19" s="7"/>
      <c r="G19" s="7"/>
      <c r="H19" s="7"/>
      <c r="I19" s="7"/>
      <c r="J19" s="7"/>
      <c r="K19" s="7"/>
      <c r="L19" s="10"/>
    </row>
    <row r="20" spans="1:13" s="4" customFormat="1">
      <c r="C20" s="7" t="s">
        <v>92</v>
      </c>
      <c r="D20" s="27">
        <f>J3</f>
        <v>80</v>
      </c>
      <c r="E20" s="28" t="s">
        <v>75</v>
      </c>
      <c r="F20" s="7" t="s">
        <v>93</v>
      </c>
      <c r="G20" s="7" t="s">
        <v>91</v>
      </c>
      <c r="H20" s="29">
        <f>J3*D13</f>
        <v>30</v>
      </c>
      <c r="I20" s="7"/>
      <c r="J20" s="7"/>
      <c r="K20" s="7"/>
      <c r="L20" s="10"/>
    </row>
    <row r="21" spans="1:13">
      <c r="C21" s="7" t="s">
        <v>82</v>
      </c>
      <c r="D21" s="7" t="s">
        <v>83</v>
      </c>
      <c r="E21" s="7" t="s">
        <v>84</v>
      </c>
      <c r="F21" s="29">
        <f>B9</f>
        <v>90</v>
      </c>
      <c r="G21" s="7" t="s">
        <v>85</v>
      </c>
      <c r="H21" s="7" t="s">
        <v>86</v>
      </c>
      <c r="I21" s="7" t="s">
        <v>87</v>
      </c>
      <c r="J21" s="7" t="s">
        <v>24</v>
      </c>
      <c r="K21" s="27">
        <f>H8</f>
        <v>240</v>
      </c>
      <c r="L21" s="7" t="s">
        <v>75</v>
      </c>
      <c r="M21" s="13"/>
    </row>
    <row r="22" spans="1:13">
      <c r="C22" s="7" t="s">
        <v>82</v>
      </c>
      <c r="D22" s="7" t="s">
        <v>90</v>
      </c>
      <c r="E22" s="7" t="s">
        <v>88</v>
      </c>
      <c r="F22" s="29">
        <f>B12</f>
        <v>300</v>
      </c>
      <c r="G22" s="7" t="s">
        <v>89</v>
      </c>
      <c r="H22" s="30">
        <f>H13</f>
        <v>4.1666666666666671E-2</v>
      </c>
      <c r="I22" s="7" t="s">
        <v>19</v>
      </c>
      <c r="J22" s="7" t="s">
        <v>91</v>
      </c>
      <c r="K22" s="27">
        <f>K7</f>
        <v>800</v>
      </c>
      <c r="L22" s="7" t="s">
        <v>75</v>
      </c>
      <c r="M22" s="13"/>
    </row>
    <row r="23" spans="1:13">
      <c r="C23" s="7" t="s">
        <v>82</v>
      </c>
      <c r="D23" s="7" t="s">
        <v>90</v>
      </c>
      <c r="E23" s="7" t="s">
        <v>88</v>
      </c>
      <c r="F23" s="29">
        <f>B12</f>
        <v>300</v>
      </c>
      <c r="G23" s="7" t="s">
        <v>89</v>
      </c>
      <c r="H23" s="30">
        <f>K8</f>
        <v>0.83333333333333348</v>
      </c>
      <c r="I23" s="7" t="s">
        <v>19</v>
      </c>
      <c r="J23" s="7" t="s">
        <v>91</v>
      </c>
      <c r="K23" s="25">
        <f>G3</f>
        <v>40</v>
      </c>
      <c r="L23" s="7" t="s">
        <v>75</v>
      </c>
    </row>
  </sheetData>
  <sheetProtection password="F013" sheet="1" objects="1" scenarios="1"/>
  <mergeCells count="41">
    <mergeCell ref="N16:O16"/>
    <mergeCell ref="P12:R12"/>
    <mergeCell ref="P13:R13"/>
    <mergeCell ref="P14:R14"/>
    <mergeCell ref="P15:R15"/>
    <mergeCell ref="P16:R16"/>
    <mergeCell ref="N11:R11"/>
    <mergeCell ref="N12:O12"/>
    <mergeCell ref="N13:O13"/>
    <mergeCell ref="N14:O14"/>
    <mergeCell ref="N15:O15"/>
    <mergeCell ref="N7:O7"/>
    <mergeCell ref="N8:O8"/>
    <mergeCell ref="N2:R2"/>
    <mergeCell ref="P3:R3"/>
    <mergeCell ref="P4:R4"/>
    <mergeCell ref="P5:R5"/>
    <mergeCell ref="P6:R6"/>
    <mergeCell ref="P7:R7"/>
    <mergeCell ref="P8:R8"/>
    <mergeCell ref="N3:O3"/>
    <mergeCell ref="N4:O4"/>
    <mergeCell ref="N5:O5"/>
    <mergeCell ref="N6:O6"/>
    <mergeCell ref="D2:E2"/>
    <mergeCell ref="D3:E4"/>
    <mergeCell ref="G3:H4"/>
    <mergeCell ref="G2:H2"/>
    <mergeCell ref="J2:K2"/>
    <mergeCell ref="J3:K4"/>
    <mergeCell ref="H10:I10"/>
    <mergeCell ref="D7:E7"/>
    <mergeCell ref="D8:E9"/>
    <mergeCell ref="G7:H7"/>
    <mergeCell ref="H8:I9"/>
    <mergeCell ref="G17:H17"/>
    <mergeCell ref="C18:D18"/>
    <mergeCell ref="H12:J12"/>
    <mergeCell ref="H13:J14"/>
    <mergeCell ref="D12:E12"/>
    <mergeCell ref="D13:E14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9"/>
  <sheetViews>
    <sheetView workbookViewId="0">
      <selection activeCell="B50" sqref="B50"/>
    </sheetView>
  </sheetViews>
  <sheetFormatPr defaultRowHeight="15"/>
  <cols>
    <col min="1" max="1" width="9.140625" style="4"/>
    <col min="2" max="2" width="9.140625" style="3"/>
    <col min="3" max="3" width="9.140625" style="2"/>
    <col min="4" max="16384" width="9.140625" style="4"/>
  </cols>
  <sheetData>
    <row r="3" spans="2:3">
      <c r="B3" s="3" t="s">
        <v>9</v>
      </c>
      <c r="C3" s="2">
        <v>0.77</v>
      </c>
    </row>
    <row r="4" spans="2:3">
      <c r="B4" s="3" t="s">
        <v>26</v>
      </c>
      <c r="C4" s="2">
        <v>1.01</v>
      </c>
    </row>
    <row r="5" spans="2:3">
      <c r="B5" s="3" t="s">
        <v>27</v>
      </c>
      <c r="C5" s="2">
        <v>0.9</v>
      </c>
    </row>
    <row r="6" spans="2:3">
      <c r="B6" s="3" t="s">
        <v>10</v>
      </c>
      <c r="C6" s="2">
        <v>0.67</v>
      </c>
    </row>
    <row r="7" spans="2:3">
      <c r="B7" s="3" t="s">
        <v>4</v>
      </c>
      <c r="C7" s="2">
        <v>1</v>
      </c>
    </row>
    <row r="8" spans="2:3">
      <c r="B8" s="3" t="s">
        <v>28</v>
      </c>
      <c r="C8" s="2">
        <v>1.01</v>
      </c>
    </row>
    <row r="9" spans="2:3">
      <c r="B9" s="3" t="s">
        <v>29</v>
      </c>
      <c r="C9" s="2">
        <v>0.9</v>
      </c>
    </row>
    <row r="10" spans="2:3">
      <c r="B10" s="3" t="s">
        <v>30</v>
      </c>
      <c r="C10" s="2">
        <v>0.9</v>
      </c>
    </row>
    <row r="11" spans="2:3">
      <c r="B11" s="3" t="s">
        <v>8</v>
      </c>
      <c r="C11" s="2">
        <v>0.72</v>
      </c>
    </row>
    <row r="12" spans="2:3">
      <c r="B12" s="3" t="s">
        <v>13</v>
      </c>
      <c r="C12" s="2">
        <v>0.77</v>
      </c>
    </row>
    <row r="13" spans="2:3">
      <c r="B13" s="3" t="s">
        <v>31</v>
      </c>
      <c r="C13" s="2">
        <v>1.01</v>
      </c>
    </row>
    <row r="14" spans="2:3">
      <c r="B14" s="3" t="s">
        <v>32</v>
      </c>
      <c r="C14" s="2">
        <v>0.15</v>
      </c>
    </row>
    <row r="15" spans="2:3">
      <c r="B15" s="3" t="s">
        <v>11</v>
      </c>
      <c r="C15" s="2">
        <v>1.47</v>
      </c>
    </row>
    <row r="16" spans="2:3">
      <c r="B16" s="3" t="s">
        <v>1</v>
      </c>
      <c r="C16" s="2">
        <v>0.9</v>
      </c>
    </row>
    <row r="17" spans="2:3">
      <c r="B17" s="3" t="s">
        <v>33</v>
      </c>
      <c r="C17" s="2">
        <v>0.19</v>
      </c>
    </row>
    <row r="18" spans="2:3">
      <c r="B18" s="3" t="s">
        <v>34</v>
      </c>
      <c r="C18" s="2">
        <v>0.67</v>
      </c>
    </row>
    <row r="19" spans="2:3">
      <c r="B19" s="3" t="s">
        <v>35</v>
      </c>
      <c r="C19" s="2">
        <v>1.52</v>
      </c>
    </row>
    <row r="20" spans="2:3">
      <c r="B20" s="3" t="s">
        <v>36</v>
      </c>
      <c r="C20" s="2">
        <v>0.12</v>
      </c>
    </row>
    <row r="21" spans="2:3">
      <c r="B21" s="3" t="s">
        <v>37</v>
      </c>
      <c r="C21" s="2">
        <v>0.72</v>
      </c>
    </row>
    <row r="22" spans="2:3">
      <c r="B22" s="3" t="s">
        <v>38</v>
      </c>
      <c r="C22" s="2">
        <v>0.34</v>
      </c>
    </row>
    <row r="23" spans="2:3">
      <c r="B23" s="3" t="s">
        <v>3</v>
      </c>
      <c r="C23" s="2">
        <v>1</v>
      </c>
    </row>
    <row r="24" spans="2:3">
      <c r="B24" s="3" t="s">
        <v>39</v>
      </c>
      <c r="C24" s="2">
        <v>0.72</v>
      </c>
    </row>
    <row r="25" spans="2:3">
      <c r="B25" s="3" t="s">
        <v>40</v>
      </c>
      <c r="C25" s="2">
        <v>0.77</v>
      </c>
    </row>
    <row r="26" spans="2:3">
      <c r="B26" s="3" t="s">
        <v>41</v>
      </c>
      <c r="C26" s="2">
        <v>1.01</v>
      </c>
    </row>
    <row r="27" spans="2:3">
      <c r="B27" s="3" t="s">
        <v>2</v>
      </c>
      <c r="C27" s="2">
        <v>0.9</v>
      </c>
    </row>
    <row r="28" spans="2:3">
      <c r="B28" s="3" t="s">
        <v>42</v>
      </c>
      <c r="C28" s="2">
        <v>0.67</v>
      </c>
    </row>
    <row r="29" spans="2:3">
      <c r="B29" s="3" t="s">
        <v>43</v>
      </c>
      <c r="C29" s="2">
        <v>0.72</v>
      </c>
    </row>
    <row r="30" spans="2:3">
      <c r="B30" s="3" t="s">
        <v>6</v>
      </c>
      <c r="C30" s="2">
        <v>1</v>
      </c>
    </row>
    <row r="31" spans="2:3">
      <c r="B31" s="3" t="s">
        <v>44</v>
      </c>
      <c r="C31" s="2">
        <v>0.77</v>
      </c>
    </row>
    <row r="32" spans="2:3">
      <c r="B32" s="3" t="s">
        <v>45</v>
      </c>
      <c r="C32" s="2">
        <v>1.01</v>
      </c>
    </row>
    <row r="33" spans="2:3">
      <c r="B33" s="3" t="s">
        <v>46</v>
      </c>
      <c r="C33" s="2">
        <v>0.9</v>
      </c>
    </row>
    <row r="34" spans="2:3">
      <c r="B34" s="3" t="s">
        <v>47</v>
      </c>
      <c r="C34" s="2">
        <v>0.72</v>
      </c>
    </row>
    <row r="35" spans="2:3">
      <c r="B35" s="3" t="s">
        <v>7</v>
      </c>
      <c r="C35" s="2">
        <v>1</v>
      </c>
    </row>
    <row r="36" spans="2:3">
      <c r="B36" s="3" t="s">
        <v>0</v>
      </c>
      <c r="C36" s="2">
        <v>0.77</v>
      </c>
    </row>
    <row r="37" spans="2:3">
      <c r="B37" s="3" t="s">
        <v>12</v>
      </c>
      <c r="C37" s="2">
        <v>1.01</v>
      </c>
    </row>
    <row r="38" spans="2:3">
      <c r="B38" s="3" t="s">
        <v>48</v>
      </c>
      <c r="C38" s="2">
        <v>0.15</v>
      </c>
    </row>
    <row r="39" spans="2:3">
      <c r="B39" s="3" t="s">
        <v>49</v>
      </c>
      <c r="C39" s="2">
        <v>0.15</v>
      </c>
    </row>
    <row r="40" spans="2:3">
      <c r="B40" s="3" t="s">
        <v>5</v>
      </c>
      <c r="C40" s="2">
        <v>0.9</v>
      </c>
    </row>
    <row r="41" spans="2:3">
      <c r="B41" s="3" t="s">
        <v>50</v>
      </c>
      <c r="C41" s="2">
        <v>0.05</v>
      </c>
    </row>
    <row r="42" spans="2:3">
      <c r="B42" s="3" t="s">
        <v>14</v>
      </c>
      <c r="C42" s="2">
        <v>0.12</v>
      </c>
    </row>
    <row r="43" spans="2:3">
      <c r="B43" s="3" t="s">
        <v>51</v>
      </c>
      <c r="C43" s="2">
        <v>0.25</v>
      </c>
    </row>
    <row r="44" spans="2:3">
      <c r="B44" s="3" t="s">
        <v>52</v>
      </c>
      <c r="C44" s="2">
        <v>1.52</v>
      </c>
    </row>
    <row r="45" spans="2:3">
      <c r="B45" s="3" t="s">
        <v>53</v>
      </c>
      <c r="C45" s="2">
        <v>0.72</v>
      </c>
    </row>
    <row r="46" spans="2:3">
      <c r="B46" s="3" t="s">
        <v>54</v>
      </c>
      <c r="C46" s="2">
        <v>0.34</v>
      </c>
    </row>
    <row r="47" spans="2:3">
      <c r="B47" s="3" t="s">
        <v>55</v>
      </c>
      <c r="C47" s="2">
        <v>0.06</v>
      </c>
    </row>
    <row r="48" spans="2:3">
      <c r="B48" s="3" t="s">
        <v>56</v>
      </c>
      <c r="C48" s="2">
        <v>5</v>
      </c>
    </row>
    <row r="49" spans="2:3">
      <c r="B49" s="3" t="s">
        <v>57</v>
      </c>
      <c r="C49" s="2">
        <v>0.1</v>
      </c>
    </row>
  </sheetData>
  <sheetProtection password="F01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Простой</vt:lpstr>
      <vt:lpstr>Пары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Саша</cp:lastModifiedBy>
  <cp:revision/>
  <dcterms:created xsi:type="dcterms:W3CDTF">2006-09-16T00:00:00Z</dcterms:created>
  <dcterms:modified xsi:type="dcterms:W3CDTF">2016-09-17T15:46:31Z</dcterms:modified>
</cp:coreProperties>
</file>